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\Pesapallo_web\Porssi\Porssi_2023\pk_m\"/>
    </mc:Choice>
  </mc:AlternateContent>
  <xr:revisionPtr revIDLastSave="0" documentId="13_ncr:1_{BB817D53-6838-499B-A618-5E90CDEAB448}" xr6:coauthVersionLast="47" xr6:coauthVersionMax="47" xr10:uidLastSave="{00000000-0000-0000-0000-000000000000}"/>
  <bookViews>
    <workbookView xWindow="1068" yWindow="-108" windowWidth="22080" windowHeight="13176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F11" i="3"/>
  <c r="F12" i="3" s="1"/>
  <c r="H11" i="3"/>
  <c r="I10" i="3"/>
  <c r="I12" i="3" s="1"/>
  <c r="O12" i="3" s="1"/>
  <c r="J11" i="3"/>
  <c r="O11" i="3"/>
  <c r="AF6" i="3"/>
  <c r="N11" i="3" l="1"/>
  <c r="M11" i="3"/>
  <c r="H12" i="3"/>
  <c r="M12" i="3" s="1"/>
  <c r="J12" i="3"/>
  <c r="L12" i="3"/>
  <c r="L11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<sst xmlns="http://schemas.openxmlformats.org/spreadsheetml/2006/main" count="69" uniqueCount="29">
  <si>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</si>
  <si>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</si>
  <si>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</si>
  <si>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</si>
  <si>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</si>
  <si>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</si>
  <si>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</si>
  <si>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</si>
  <si>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</si>
  <si>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</si>
  <si>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</si>
  <si>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</si>
  <si>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</si>
  <si>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</si>
  <si>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</si>
  <si>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</si>
  <si>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</si>
  <si>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</si>
  <si>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</si>
  <si>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</si>
  <si>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</si>
  <si>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</si>
  <si>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</si>
  <si>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</si>
  <si>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KPL = Kouvolan Pallonlyöjät  (1931),  kasvattajaseura</t>
  </si>
  <si>
    <t>4.</t>
  </si>
  <si>
    <t>KPL  3</t>
  </si>
  <si>
    <t>21.10.2005   Kouvola</t>
  </si>
  <si>
    <t>Samuel Kortesluoma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</si>
</sst>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>
      <selection activeCell="V20" sqref="V20"/>
    </sheetView>
  </sheetViews>
  <sheetFormatPr defaultRowHeight="13.8" x14ac:dyDescent="0.25"/>
  <cols>
    <col min="1" max="1" width="0.88671875" customWidth="1"/>
    <col min="2" max="2" width="6.5546875" customWidth="1"/>
    <col min="3" max="3" width="5.6640625" customWidth="1"/>
    <col min="4" max="4" width="8.6640625" customWidth="1"/>
    <col min="5" max="9" width="5.44140625" customWidth="1"/>
    <col min="10" max="10" width="8.6640625" customWidth="1"/>
    <col min="11" max="11" width="0.6640625" customWidth="1"/>
    <col min="12" max="12" width="6.109375" style="18" customWidth="1"/>
    <col min="13" max="13" width="6.33203125" style="18" customWidth="1"/>
    <col min="14" max="14" width="6.109375" style="18" customWidth="1"/>
    <col min="15" max="15" width="6.33203125" style="18" customWidth="1"/>
    <col min="16" max="16" width="0.6640625" style="18" customWidth="1"/>
    <col min="17" max="21" width="5.44140625" customWidth="1"/>
    <col min="22" max="22" width="8.6640625" customWidth="1"/>
    <col min="23" max="23" width="0.6640625" customWidth="1"/>
    <col min="24" max="24" width="6.5546875" customWidth="1"/>
    <col min="25" max="25" width="5.6640625" customWidth="1"/>
    <col min="26" max="26" width="9.33203125" customWidth="1"/>
    <col min="27" max="31" width="5.44140625" customWidth="1"/>
    <col min="32" max="32" width="8.6640625" customWidth="1"/>
    <col min="33" max="33" width="0.6640625" customWidth="1"/>
    <col min="34" max="37" width="5.6640625" style="18" customWidth="1"/>
    <col min="38" max="38" width="0.6640625" style="18" customWidth="1"/>
    <col min="39" max="43" width="5.44140625" customWidth="1"/>
    <col min="44" max="44" width="8.6640625" customWidth="1"/>
    <col min="45" max="45" width="0.664062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x14ac:dyDescent="0.25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x14ac:dyDescent="0.25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1"/>
      <c r="M4" s="7"/>
      <c r="N4" s="7"/>
      <c r="O4" s="7"/>
      <c r="Q4" s="12"/>
      <c r="R4" s="12"/>
      <c r="S4" s="13"/>
      <c r="T4" s="12"/>
      <c r="U4" s="12"/>
      <c r="V4" s="13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41"/>
      <c r="AI4" s="7"/>
      <c r="AJ4" s="7"/>
      <c r="AK4" s="7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1"/>
      <c r="M5" s="7"/>
      <c r="N5" s="7"/>
      <c r="O5" s="7"/>
      <c r="Q5" s="39"/>
      <c r="R5" s="12"/>
      <c r="S5" s="13"/>
      <c r="T5" s="12"/>
      <c r="U5" s="12"/>
      <c r="V5" s="13"/>
      <c r="W5" s="18"/>
      <c r="X5" s="12">
        <v>2023</v>
      </c>
      <c r="Y5" s="12" t="s">
        <v>25</v>
      </c>
      <c r="Z5" s="1" t="s">
        <v>26</v>
      </c>
      <c r="AA5" s="12">
        <v>9</v>
      </c>
      <c r="AB5" s="12">
        <v>1</v>
      </c>
      <c r="AC5" s="12">
        <v>1</v>
      </c>
      <c r="AD5" s="12">
        <v>5</v>
      </c>
      <c r="AE5" s="12">
        <v>23</v>
      </c>
      <c r="AF5" s="64">
        <v>0.47916666666666669</v>
      </c>
      <c r="AG5" s="10">
        <v>48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2"/>
      <c r="O6" s="43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9</v>
      </c>
      <c r="AB6" s="35">
        <f>SUM(AB4:AB5)</f>
        <v>1</v>
      </c>
      <c r="AC6" s="35">
        <f>SUM(AC4:AC5)</f>
        <v>1</v>
      </c>
      <c r="AD6" s="35">
        <f>SUM(AD4:AD5)</f>
        <v>5</v>
      </c>
      <c r="AE6" s="35">
        <f>SUM(AE4:AE5)</f>
        <v>23</v>
      </c>
      <c r="AF6" s="36">
        <f>PRODUCT(AE6/AG6)</f>
        <v>0.47916666666666669</v>
      </c>
      <c r="AG6" s="20">
        <f>SUM(AG4:AG5)</f>
        <v>48</v>
      </c>
      <c r="AH6" s="17"/>
      <c r="AI6" s="28"/>
      <c r="AJ6" s="42"/>
      <c r="AK6" s="43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16" t="s">
        <v>24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3">
        <v>0</v>
      </c>
      <c r="K9" s="16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3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54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7">
        <f>PRODUCT(AA6+AM6)</f>
        <v>9</v>
      </c>
      <c r="F11" s="47">
        <f>PRODUCT(AB6+AN6)</f>
        <v>1</v>
      </c>
      <c r="G11" s="47">
        <f>PRODUCT(AC6+AO6)</f>
        <v>1</v>
      </c>
      <c r="H11" s="47">
        <f>PRODUCT(AD6+AP6)</f>
        <v>5</v>
      </c>
      <c r="I11" s="47">
        <f>PRODUCT(AE6+AQ6)</f>
        <v>23</v>
      </c>
      <c r="J11" s="63">
        <f>PRODUCT(I11/K11)</f>
        <v>0.47916666666666669</v>
      </c>
      <c r="K11" s="10">
        <f>PRODUCT(AG6+AS6)</f>
        <v>48</v>
      </c>
      <c r="L11" s="53">
        <f>PRODUCT((F11+G11)/E11)</f>
        <v>0.22222222222222221</v>
      </c>
      <c r="M11" s="53">
        <f>PRODUCT(H11/E11)</f>
        <v>0.55555555555555558</v>
      </c>
      <c r="N11" s="53">
        <f>PRODUCT((F11+G11+H11)/E11)</f>
        <v>0.77777777777777779</v>
      </c>
      <c r="O11" s="53">
        <f>PRODUCT(I11/E11)</f>
        <v>2.5555555555555554</v>
      </c>
      <c r="Q11" s="16"/>
      <c r="R11" s="16"/>
      <c r="S11" s="16"/>
      <c r="T11" s="54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0">SUM(F9:F11)</f>
        <v>1</v>
      </c>
      <c r="G12" s="47">
        <f t="shared" si="0"/>
        <v>1</v>
      </c>
      <c r="H12" s="47">
        <f t="shared" si="0"/>
        <v>5</v>
      </c>
      <c r="I12" s="47">
        <f t="shared" si="0"/>
        <v>23</v>
      </c>
      <c r="J12" s="63">
        <f>PRODUCT(I12/K12)</f>
        <v>0.47916666666666669</v>
      </c>
      <c r="K12" s="16">
        <f>SUM(K9:K11)</f>
        <v>48</v>
      </c>
      <c r="L12" s="53">
        <f>PRODUCT((F12+G12)/E12)</f>
        <v>0.22222222222222221</v>
      </c>
      <c r="M12" s="53">
        <f>PRODUCT(H12/E12)</f>
        <v>0.55555555555555558</v>
      </c>
      <c r="N12" s="53">
        <f>PRODUCT((F12+G12+H12)/E12)</f>
        <v>0.77777777777777779</v>
      </c>
      <c r="O12" s="53">
        <f>PRODUCT(I12/E12)</f>
        <v>2.5555555555555554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x14ac:dyDescent="0.25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x14ac:dyDescent="0.25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x14ac:dyDescent="0.25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x14ac:dyDescent="0.25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x14ac:dyDescent="0.25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x14ac:dyDescent="0.25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x14ac:dyDescent="0.25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x14ac:dyDescent="0.25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x14ac:dyDescent="0.25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x14ac:dyDescent="0.25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x14ac:dyDescent="0.25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x14ac:dyDescent="0.25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x14ac:dyDescent="0.25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x14ac:dyDescent="0.25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x14ac:dyDescent="0.25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x14ac:dyDescent="0.25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x14ac:dyDescent="0.25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x14ac:dyDescent="0.25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x14ac:dyDescent="0.25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x14ac:dyDescent="0.25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x14ac:dyDescent="0.25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x14ac:dyDescent="0.25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x14ac:dyDescent="0.25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x14ac:dyDescent="0.25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x14ac:dyDescent="0.25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x14ac:dyDescent="0.25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x14ac:dyDescent="0.25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x14ac:dyDescent="0.25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x14ac:dyDescent="0.25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x14ac:dyDescent="0.25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x14ac:dyDescent="0.25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x14ac:dyDescent="0.25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x14ac:dyDescent="0.25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x14ac:dyDescent="0.25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x14ac:dyDescent="0.25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x14ac:dyDescent="0.25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x14ac:dyDescent="0.25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x14ac:dyDescent="0.25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x14ac:dyDescent="0.25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x14ac:dyDescent="0.25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x14ac:dyDescent="0.25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x14ac:dyDescent="0.25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x14ac:dyDescent="0.25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x14ac:dyDescent="0.25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x14ac:dyDescent="0.25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x14ac:dyDescent="0.25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x14ac:dyDescent="0.25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x14ac:dyDescent="0.25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x14ac:dyDescent="0.25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x14ac:dyDescent="0.25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x14ac:dyDescent="0.25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x14ac:dyDescent="0.25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x14ac:dyDescent="0.25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x14ac:dyDescent="0.25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x14ac:dyDescent="0.25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x14ac:dyDescent="0.25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x14ac:dyDescent="0.25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x14ac:dyDescent="0.25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x14ac:dyDescent="0.25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x14ac:dyDescent="0.25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x14ac:dyDescent="0.25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x14ac:dyDescent="0.25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x14ac:dyDescent="0.25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x14ac:dyDescent="0.25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x14ac:dyDescent="0.25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x14ac:dyDescent="0.25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x14ac:dyDescent="0.25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x14ac:dyDescent="0.25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x14ac:dyDescent="0.25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x14ac:dyDescent="0.25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x14ac:dyDescent="0.25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x14ac:dyDescent="0.25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x14ac:dyDescent="0.25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x14ac:dyDescent="0.25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x14ac:dyDescent="0.25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x14ac:dyDescent="0.25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x14ac:dyDescent="0.25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x14ac:dyDescent="0.25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x14ac:dyDescent="0.25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x14ac:dyDescent="0.25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x14ac:dyDescent="0.25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x14ac:dyDescent="0.25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x14ac:dyDescent="0.25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x14ac:dyDescent="0.25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x14ac:dyDescent="0.25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x14ac:dyDescent="0.25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x14ac:dyDescent="0.25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x14ac:dyDescent="0.25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x14ac:dyDescent="0.25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x14ac:dyDescent="0.25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x14ac:dyDescent="0.25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x14ac:dyDescent="0.25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x14ac:dyDescent="0.25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x14ac:dyDescent="0.25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5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5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x14ac:dyDescent="0.25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x14ac:dyDescent="0.25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x14ac:dyDescent="0.25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x14ac:dyDescent="0.25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x14ac:dyDescent="0.25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x14ac:dyDescent="0.25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x14ac:dyDescent="0.25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x14ac:dyDescent="0.25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x14ac:dyDescent="0.25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x14ac:dyDescent="0.25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x14ac:dyDescent="0.25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x14ac:dyDescent="0.25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x14ac:dyDescent="0.25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x14ac:dyDescent="0.25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x14ac:dyDescent="0.25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x14ac:dyDescent="0.25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x14ac:dyDescent="0.25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x14ac:dyDescent="0.25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x14ac:dyDescent="0.25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x14ac:dyDescent="0.25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x14ac:dyDescent="0.25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x14ac:dyDescent="0.25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x14ac:dyDescent="0.25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x14ac:dyDescent="0.25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H171" s="16"/>
      <c r="AI171" s="16"/>
      <c r="AJ171" s="16"/>
      <c r="AK171" s="16"/>
      <c r="AL171" s="10"/>
    </row>
    <row r="172" spans="1:57" x14ac:dyDescent="0.25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x14ac:dyDescent="0.25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x14ac:dyDescent="0.25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x14ac:dyDescent="0.25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x14ac:dyDescent="0.25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x14ac:dyDescent="0.25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Matti Rasilainen</cp:lastModifiedBy>
  <cp:lastPrinted>2011-11-17T12:40:21Z</cp:lastPrinted>
  <dcterms:created xsi:type="dcterms:W3CDTF">2000-09-25T22:23:29Z</dcterms:created>
  <dcterms:modified xsi:type="dcterms:W3CDTF">2024-02-26T20:42:55Z</dcterms:modified>
</cp:coreProperties>
</file>